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20" yWindow="465" windowWidth="6375" windowHeight="6540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U55" i="1" l="1"/>
  <c r="T55" i="1"/>
  <c r="T30" i="1"/>
  <c r="U41" i="1"/>
  <c r="U30" i="1"/>
  <c r="U19" i="1"/>
  <c r="U5" i="1"/>
  <c r="U12" i="1"/>
  <c r="T12" i="1"/>
  <c r="S55" i="1" l="1"/>
  <c r="S12" i="1"/>
  <c r="B30" i="1" l="1"/>
  <c r="C30" i="1"/>
  <c r="D30" i="1"/>
  <c r="E30" i="1"/>
  <c r="F30" i="1"/>
  <c r="G30" i="1"/>
  <c r="H30" i="1"/>
  <c r="L30" i="1"/>
  <c r="N30" i="1"/>
  <c r="M19" i="1" l="1"/>
  <c r="L19" i="1"/>
  <c r="K19" i="1"/>
  <c r="M12" i="1"/>
  <c r="L12" i="1"/>
  <c r="K12" i="1"/>
  <c r="M5" i="1"/>
  <c r="L5" i="1"/>
  <c r="K5" i="1"/>
</calcChain>
</file>

<file path=xl/sharedStrings.xml><?xml version="1.0" encoding="utf-8"?>
<sst xmlns="http://schemas.openxmlformats.org/spreadsheetml/2006/main" count="211" uniqueCount="77">
  <si>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</si>
  <si>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</si>
  <si>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</si>
  <si>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</si>
  <si>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</si>
  <si>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</si>
  <si>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</si>
  <si>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</si>
  <si>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</si>
  <si>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</si>
  <si>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</si>
  <si>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</si>
  <si>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</si>
  <si>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</si>
  <si>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</si>
  <si>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</si>
  <si>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</si>
  <si>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</si>
  <si>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</si>
  <si>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</si>
  <si>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</si>
  <si>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</si>
  <si>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</si>
  <si>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</si>
  <si>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</si>
  <si>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</si>
  <si>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</si>
  <si>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</si>
  <si>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</si>
  <si>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</si>
  <si>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</si>
  <si>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</si>
  <si>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</si>
  <si>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</si>
  <si>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</si>
  <si>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</si>
  <si>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</si>
  <si>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</si>
  <si>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</si>
  <si>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</si>
  <si>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</si>
  <si>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</si>
  <si>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t>Gemüse</t>
  </si>
  <si>
    <t>4 Bis 2003 aus Rebbaufonds</t>
  </si>
  <si>
    <t>3 Bis 2007 unter Gemüse aufgeführt</t>
  </si>
  <si>
    <t>Ausgaben Qualitäts- und Absatzförderung</t>
  </si>
  <si>
    <t>Rechnung 2013</t>
  </si>
  <si>
    <t>Übergreifende Massnahmen (Bio, IP, AOP/IGP)</t>
  </si>
  <si>
    <t>Überregionale Projekte</t>
  </si>
  <si>
    <t>Käse</t>
  </si>
  <si>
    <t>Bioprodukte</t>
  </si>
  <si>
    <t>Rindergenetik</t>
  </si>
  <si>
    <t xml:space="preserve">7 Bis 2013 als Pilotprojekte </t>
  </si>
  <si>
    <t>4 080 000</t>
  </si>
  <si>
    <t xml:space="preserve">                                    -  </t>
  </si>
  <si>
    <r>
      <t>Rechnung 2009</t>
    </r>
    <r>
      <rPr>
        <b/>
        <vertAlign val="superscript"/>
        <sz val="9"/>
        <rFont val="Calibri"/>
        <family val="2"/>
        <scheme val="minor"/>
      </rPr>
      <t xml:space="preserve"> </t>
    </r>
  </si>
  <si>
    <r>
      <t xml:space="preserve">Zusatzbetrag für Export Käse </t>
    </r>
    <r>
      <rPr>
        <vertAlign val="superscript"/>
        <sz val="9"/>
        <rFont val="Calibri"/>
        <family val="2"/>
        <scheme val="minor"/>
      </rPr>
      <t>2</t>
    </r>
  </si>
  <si>
    <r>
      <t xml:space="preserve">Pilze 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</t>
    </r>
  </si>
  <si>
    <r>
      <t xml:space="preserve">Wein </t>
    </r>
    <r>
      <rPr>
        <vertAlign val="superscript"/>
        <sz val="9"/>
        <rFont val="Calibri"/>
        <family val="2"/>
        <scheme val="minor"/>
      </rPr>
      <t xml:space="preserve">4 </t>
    </r>
  </si>
  <si>
    <r>
      <t>Exportinitiativen</t>
    </r>
    <r>
      <rPr>
        <b/>
        <vertAlign val="superscript"/>
        <sz val="9"/>
        <rFont val="Calibri"/>
        <family val="2"/>
        <scheme val="minor"/>
      </rPr>
      <t>7</t>
    </r>
  </si>
  <si>
    <r>
      <t>Förderung von Qualität und Nachhaltigkeit</t>
    </r>
    <r>
      <rPr>
        <b/>
        <vertAlign val="superscript"/>
        <sz val="9"/>
        <rFont val="Calibri"/>
        <family val="2"/>
        <scheme val="minor"/>
      </rPr>
      <t>8</t>
    </r>
  </si>
  <si>
    <r>
      <t xml:space="preserve">Regional </t>
    </r>
    <r>
      <rPr>
        <b/>
        <vertAlign val="superscript"/>
        <sz val="9"/>
        <rFont val="Calibri"/>
        <family val="2"/>
        <scheme val="minor"/>
      </rPr>
      <t xml:space="preserve"> </t>
    </r>
  </si>
  <si>
    <t>Andere Bereiche</t>
  </si>
  <si>
    <t>Berg- und Alplogo</t>
  </si>
  <si>
    <t>Rechnung 2014</t>
  </si>
  <si>
    <t>5 Bis 2003 unter Gemeinsame Massnahmen aufgeführt</t>
  </si>
  <si>
    <t>6 Ab 2014 gemäss Artikel 12 Landwirtschaftliche Absatzförderungsverordnung LAfV</t>
  </si>
  <si>
    <r>
      <t xml:space="preserve">Öffentlichkeitsarbeit </t>
    </r>
    <r>
      <rPr>
        <vertAlign val="superscript"/>
        <sz val="9"/>
        <rFont val="Calibri"/>
        <family val="2"/>
        <scheme val="minor"/>
      </rPr>
      <t>5</t>
    </r>
  </si>
  <si>
    <r>
      <t xml:space="preserve">Pilotprojekte Ausland </t>
    </r>
    <r>
      <rPr>
        <vertAlign val="superscript"/>
        <sz val="9"/>
        <rFont val="Calibri"/>
        <family val="2"/>
        <scheme val="minor"/>
      </rPr>
      <t>6</t>
    </r>
  </si>
  <si>
    <t>Rechnung 2016</t>
  </si>
  <si>
    <t>8 Neues Instrument ab 2014</t>
  </si>
  <si>
    <t>Rechnung 2015</t>
  </si>
  <si>
    <t>Rechnung 2017</t>
  </si>
  <si>
    <r>
      <t>Rechnung 2018</t>
    </r>
    <r>
      <rPr>
        <b/>
        <vertAlign val="superscript"/>
        <sz val="9"/>
        <rFont val="Calibri"/>
        <family val="2"/>
        <scheme val="minor"/>
      </rPr>
      <t>1</t>
    </r>
  </si>
  <si>
    <t>-</t>
  </si>
  <si>
    <t>Ergänzende Projekte</t>
  </si>
  <si>
    <t>Exportinspektionen und Rechtshilfe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</si>
</sst>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  <numFmt numFmtId="170" formatCode="_ * #,##0.00_ ;_ * \-#,##0.00_ ;_ * &quot;-&quot;??_ ;_ @_ "/>
  </numFmts>
  <fonts count="2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rgb="FF9C000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5" borderId="6" applyNumberFormat="0" applyAlignment="0" applyProtection="0"/>
    <xf numFmtId="0" fontId="16" fillId="6" borderId="0" applyNumberFormat="0" applyBorder="0" applyAlignment="0" applyProtection="0"/>
    <xf numFmtId="0" fontId="4" fillId="7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7" fillId="0" borderId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8" borderId="0" applyNumberFormat="0" applyBorder="0" applyAlignment="0" applyProtection="0"/>
    <xf numFmtId="0" fontId="17" fillId="0" borderId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0" fontId="17" fillId="0" borderId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0" fontId="17" fillId="0" borderId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/>
    <xf numFmtId="0" fontId="11" fillId="0" borderId="3" xfId="0" applyFont="1" applyBorder="1"/>
    <xf numFmtId="0" fontId="8" fillId="2" borderId="3" xfId="0" applyFont="1" applyFill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3" xfId="11" applyFont="1" applyFill="1" applyBorder="1"/>
    <xf numFmtId="0" fontId="14" fillId="0" borderId="3" xfId="11" applyFont="1" applyFill="1" applyBorder="1"/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wrapText="1"/>
    </xf>
    <xf numFmtId="0" fontId="12" fillId="4" borderId="3" xfId="11" applyFont="1" applyFill="1" applyBorder="1"/>
    <xf numFmtId="0" fontId="8" fillId="4" borderId="3" xfId="0" applyFont="1" applyFill="1" applyBorder="1"/>
    <xf numFmtId="0" fontId="7" fillId="0" borderId="0" xfId="0" applyFont="1" applyFill="1"/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26" applyNumberFormat="1" applyFont="1" applyFill="1" applyBorder="1" applyAlignment="1">
      <alignment horizontal="right"/>
    </xf>
    <xf numFmtId="166" fontId="12" fillId="4" borderId="3" xfId="26" quotePrefix="1" applyNumberFormat="1" applyFont="1" applyFill="1" applyBorder="1" applyAlignment="1">
      <alignment horizontal="right"/>
    </xf>
    <xf numFmtId="166" fontId="12" fillId="0" borderId="3" xfId="26" quotePrefix="1" applyNumberFormat="1" applyFont="1" applyFill="1" applyBorder="1" applyAlignment="1">
      <alignment horizontal="right"/>
    </xf>
    <xf numFmtId="166" fontId="7" fillId="0" borderId="0" xfId="26" applyNumberFormat="1" applyFont="1"/>
    <xf numFmtId="166" fontId="12" fillId="4" borderId="3" xfId="26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  <xf numFmtId="165" fontId="12" fillId="4" borderId="3" xfId="26" quotePrefix="1" applyNumberFormat="1" applyFont="1" applyFill="1" applyBorder="1" applyAlignment="1">
      <alignment horizontal="right"/>
    </xf>
  </cellXfs>
  <cellStyles count="73">
    <cellStyle name="20 % - Akzent3 2" xfId="17"/>
    <cellStyle name="Akzent3 2" xfId="16"/>
    <cellStyle name="Ausgabe 2" xfId="15"/>
    <cellStyle name="Komma 10" xfId="48"/>
    <cellStyle name="Komma 2" xfId="3"/>
    <cellStyle name="Komma 2 2" xfId="4"/>
    <cellStyle name="Komma 2 2 2" xfId="22"/>
    <cellStyle name="Komma 2 2 2 2" xfId="60"/>
    <cellStyle name="Komma 2 2 3" xfId="50"/>
    <cellStyle name="Komma 2 2 4" xfId="31"/>
    <cellStyle name="Komma 2 3" xfId="21"/>
    <cellStyle name="Komma 2 3 2" xfId="67"/>
    <cellStyle name="Komma 2 3 3" xfId="57"/>
    <cellStyle name="Komma 2 3 4" xfId="45"/>
    <cellStyle name="Komma 2 4" xfId="47"/>
    <cellStyle name="Komma 2 4 2" xfId="69"/>
    <cellStyle name="Komma 2 5" xfId="59"/>
    <cellStyle name="Komma 2 6" xfId="72"/>
    <cellStyle name="Komma 2 7" xfId="49"/>
    <cellStyle name="Komma 2 8" xfId="30"/>
    <cellStyle name="Komma 3" xfId="5"/>
    <cellStyle name="Komma 3 2" xfId="23"/>
    <cellStyle name="Komma 3 2 2" xfId="61"/>
    <cellStyle name="Komma 3 3" xfId="51"/>
    <cellStyle name="Komma 3 4" xfId="32"/>
    <cellStyle name="Komma 4" xfId="6"/>
    <cellStyle name="Komma 4 2" xfId="24"/>
    <cellStyle name="Komma 4 2 2" xfId="62"/>
    <cellStyle name="Komma 4 3" xfId="52"/>
    <cellStyle name="Komma 4 4" xfId="33"/>
    <cellStyle name="Komma 5" xfId="7"/>
    <cellStyle name="Komma 5 2" xfId="25"/>
    <cellStyle name="Komma 5 2 2" xfId="63"/>
    <cellStyle name="Komma 5 3" xfId="53"/>
    <cellStyle name="Komma 5 4" xfId="34"/>
    <cellStyle name="Komma 6" xfId="2"/>
    <cellStyle name="Komma 6 2" xfId="20"/>
    <cellStyle name="Komma 6 2 2" xfId="66"/>
    <cellStyle name="Komma 6 3" xfId="56"/>
    <cellStyle name="Komma 6 4" xfId="41"/>
    <cellStyle name="Komma 7" xfId="18"/>
    <cellStyle name="Komma 7 2" xfId="27"/>
    <cellStyle name="Komma 7 2 2" xfId="68"/>
    <cellStyle name="Komma 7 3" xfId="46"/>
    <cellStyle name="Komma 8" xfId="26"/>
    <cellStyle name="Komma 8 2" xfId="58"/>
    <cellStyle name="Komma 9" xfId="70"/>
    <cellStyle name="Normale" xfId="0" builtinId="0"/>
    <cellStyle name="Normale 2" xfId="29"/>
    <cellStyle name="Prozent 2" xfId="8"/>
    <cellStyle name="Prozent 2 2" xfId="13"/>
    <cellStyle name="Prozent 2 3" xfId="35"/>
    <cellStyle name="Prozent 3" xfId="14"/>
    <cellStyle name="Prozent 3 2" xfId="42"/>
    <cellStyle name="Schlecht 2" xfId="43"/>
    <cellStyle name="Standard 2" xfId="9"/>
    <cellStyle name="Standard 2 2" xfId="10"/>
    <cellStyle name="Standard 2 2 2" xfId="37"/>
    <cellStyle name="Standard 2 3" xfId="11"/>
    <cellStyle name="Standard 2 3 2" xfId="64"/>
    <cellStyle name="Standard 2 3 3" xfId="54"/>
    <cellStyle name="Standard 2 3 4" xfId="38"/>
    <cellStyle name="Standard 2 4" xfId="44"/>
    <cellStyle name="Standard 2 5" xfId="71"/>
    <cellStyle name="Standard 2 6" xfId="36"/>
    <cellStyle name="Standard 3" xfId="12"/>
    <cellStyle name="Standard 3 2" xfId="65"/>
    <cellStyle name="Standard 3 3" xfId="55"/>
    <cellStyle name="Standard 3 4" xfId="39"/>
    <cellStyle name="Standard 4" xfId="1"/>
    <cellStyle name="Standard 4 2" xfId="19"/>
    <cellStyle name="Standard 4 2 2" xfId="28"/>
    <cellStyle name="Standard 4 3" xfId="40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F66"/>
  <sheetViews>
    <sheetView showGridLines="0" tabSelected="1" zoomScaleNormal="100" zoomScaleSheetLayoutView="100" workbookViewId="0">
      <pane xSplit="1" topLeftCell="L1" activePane="topRight" state="frozen"/>
      <selection pane="topRight" activeCell="X10" sqref="X10"/>
    </sheetView>
  </sheetViews>
  <sheetFormatPr defaultColWidth="10.85546875" defaultRowHeight="12.75" x14ac:dyDescent="0.2"/>
  <cols>
    <col min="1" max="1" width="45.7109375" style="6" customWidth="1"/>
    <col min="2" max="19" width="14.7109375" style="6" customWidth="1"/>
    <col min="20" max="20" width="16.85546875" style="6" customWidth="1"/>
    <col min="21" max="21" width="13.42578125" style="6" customWidth="1"/>
    <col min="22" max="16384" width="10.85546875" style="6"/>
  </cols>
  <sheetData>
    <row r="1" spans="1:21" ht="20.100000000000001" customHeight="1" x14ac:dyDescent="0.2">
      <c r="A1" s="1" t="s">
        <v>45</v>
      </c>
      <c r="B1" s="2"/>
      <c r="C1" s="3"/>
      <c r="D1" s="4"/>
      <c r="E1" s="5"/>
    </row>
    <row r="2" spans="1:21" ht="12" customHeight="1" x14ac:dyDescent="0.2">
      <c r="A2" s="42" t="s">
        <v>0</v>
      </c>
      <c r="B2" s="19" t="s">
        <v>33</v>
      </c>
      <c r="C2" s="19" t="s">
        <v>32</v>
      </c>
      <c r="D2" s="19" t="s">
        <v>31</v>
      </c>
      <c r="E2" s="19" t="s">
        <v>29</v>
      </c>
      <c r="F2" s="19" t="s">
        <v>28</v>
      </c>
      <c r="G2" s="19" t="s">
        <v>27</v>
      </c>
      <c r="H2" s="19" t="s">
        <v>21</v>
      </c>
      <c r="I2" s="19" t="s">
        <v>22</v>
      </c>
      <c r="J2" s="19" t="s">
        <v>23</v>
      </c>
      <c r="K2" s="19" t="s">
        <v>1</v>
      </c>
      <c r="L2" s="19" t="s">
        <v>55</v>
      </c>
      <c r="M2" s="19" t="s">
        <v>35</v>
      </c>
      <c r="N2" s="19" t="s">
        <v>36</v>
      </c>
      <c r="O2" s="19" t="s">
        <v>37</v>
      </c>
      <c r="P2" s="19" t="s">
        <v>46</v>
      </c>
      <c r="Q2" s="19" t="s">
        <v>64</v>
      </c>
      <c r="R2" s="19" t="s">
        <v>71</v>
      </c>
      <c r="S2" s="19" t="s">
        <v>69</v>
      </c>
      <c r="T2" s="19" t="s">
        <v>72</v>
      </c>
      <c r="U2" s="19" t="s">
        <v>73</v>
      </c>
    </row>
    <row r="3" spans="1:21" ht="12" customHeight="1" x14ac:dyDescent="0.2">
      <c r="A3" s="43"/>
      <c r="B3" s="20" t="s">
        <v>2</v>
      </c>
      <c r="C3" s="20" t="s">
        <v>2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  <c r="L3" s="20" t="s">
        <v>2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ht="12" customHeight="1" x14ac:dyDescent="0.2">
      <c r="A5" s="21" t="s">
        <v>4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29750000</v>
      </c>
      <c r="T5" s="34">
        <v>30727922</v>
      </c>
      <c r="U5" s="34">
        <f>SUM(U6+U9)</f>
        <v>30000000</v>
      </c>
    </row>
    <row r="6" spans="1:21" ht="12" customHeight="1" x14ac:dyDescent="0.2">
      <c r="A6" s="10" t="s">
        <v>41</v>
      </c>
      <c r="B6" s="11"/>
      <c r="C6" s="11"/>
      <c r="D6" s="11"/>
      <c r="E6" s="11"/>
      <c r="F6" s="11"/>
      <c r="G6" s="11"/>
      <c r="H6" s="11">
        <v>20572000</v>
      </c>
      <c r="I6" s="11">
        <v>20350547</v>
      </c>
      <c r="J6" s="11">
        <v>22528040</v>
      </c>
      <c r="K6" s="11">
        <v>21000000</v>
      </c>
      <c r="L6" s="11">
        <v>21000000</v>
      </c>
      <c r="M6" s="11">
        <v>22822396</v>
      </c>
      <c r="N6" s="11">
        <v>23375000</v>
      </c>
      <c r="O6" s="11">
        <v>25635797.27</v>
      </c>
      <c r="P6" s="11">
        <v>21000000</v>
      </c>
      <c r="Q6" s="11">
        <v>21000000</v>
      </c>
      <c r="R6" s="11">
        <v>21400000</v>
      </c>
      <c r="S6" s="11">
        <v>20700000</v>
      </c>
      <c r="T6" s="32">
        <v>22677922</v>
      </c>
      <c r="U6" s="32">
        <v>21500000</v>
      </c>
    </row>
    <row r="7" spans="1:21" ht="12" customHeight="1" x14ac:dyDescent="0.2">
      <c r="A7" s="23" t="s">
        <v>25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38" t="s">
        <v>30</v>
      </c>
      <c r="U7" s="38" t="s">
        <v>30</v>
      </c>
    </row>
    <row r="8" spans="1:21" ht="12" customHeight="1" x14ac:dyDescent="0.2">
      <c r="A8" s="10" t="s">
        <v>26</v>
      </c>
      <c r="B8" s="11">
        <v>2262776</v>
      </c>
      <c r="C8" s="11">
        <v>2462776</v>
      </c>
      <c r="D8" s="11">
        <v>4795792</v>
      </c>
      <c r="E8" s="11">
        <v>3705372</v>
      </c>
      <c r="F8" s="11">
        <v>1418321.2</v>
      </c>
      <c r="G8" s="11">
        <v>3241956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39" t="s">
        <v>30</v>
      </c>
      <c r="U8" s="39" t="s">
        <v>30</v>
      </c>
    </row>
    <row r="9" spans="1:21" ht="12" customHeight="1" x14ac:dyDescent="0.2">
      <c r="A9" s="23" t="s">
        <v>5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9050000</v>
      </c>
      <c r="T9" s="36">
        <v>8050000</v>
      </c>
      <c r="U9" s="36">
        <v>8500000</v>
      </c>
    </row>
    <row r="10" spans="1:21" ht="12" customHeight="1" x14ac:dyDescent="0.2">
      <c r="A10" s="10" t="s">
        <v>56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801500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39" t="s">
        <v>30</v>
      </c>
      <c r="U10" s="39" t="s">
        <v>30</v>
      </c>
    </row>
    <row r="11" spans="1:21" ht="12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T11" s="40"/>
    </row>
    <row r="12" spans="1:21" ht="12" customHeight="1" x14ac:dyDescent="0.2">
      <c r="A12" s="21" t="s">
        <v>6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f>S13+S14+S16</f>
        <v>7286545</v>
      </c>
      <c r="T12" s="34">
        <f>T13+T14+T16</f>
        <v>7183202</v>
      </c>
      <c r="U12" s="34">
        <f>U13+U14+U16</f>
        <v>7254017</v>
      </c>
    </row>
    <row r="13" spans="1:21" ht="12" customHeight="1" x14ac:dyDescent="0.2">
      <c r="A13" s="10" t="s">
        <v>7</v>
      </c>
      <c r="B13" s="11">
        <v>1677722</v>
      </c>
      <c r="C13" s="11">
        <v>1523571</v>
      </c>
      <c r="D13" s="11">
        <v>2202343</v>
      </c>
      <c r="E13" s="11">
        <v>1796000</v>
      </c>
      <c r="F13" s="11">
        <v>1660050</v>
      </c>
      <c r="G13" s="11">
        <v>3540803</v>
      </c>
      <c r="H13" s="11">
        <v>3915000</v>
      </c>
      <c r="I13" s="11">
        <v>3814762</v>
      </c>
      <c r="J13" s="11">
        <v>3850000</v>
      </c>
      <c r="K13" s="11">
        <v>3699341</v>
      </c>
      <c r="L13" s="11">
        <v>3769611.95</v>
      </c>
      <c r="M13" s="11">
        <v>4806000</v>
      </c>
      <c r="N13" s="11">
        <v>4836400</v>
      </c>
      <c r="O13" s="11">
        <v>6000000</v>
      </c>
      <c r="P13" s="11">
        <v>6100000</v>
      </c>
      <c r="Q13" s="11">
        <v>6100000</v>
      </c>
      <c r="R13" s="11">
        <v>5268934</v>
      </c>
      <c r="S13" s="11">
        <v>5325000</v>
      </c>
      <c r="T13" s="32">
        <v>5335000</v>
      </c>
      <c r="U13" s="32">
        <v>5325000</v>
      </c>
    </row>
    <row r="14" spans="1:21" ht="12" customHeight="1" x14ac:dyDescent="0.2">
      <c r="A14" s="23" t="s">
        <v>8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  <c r="T14" s="35">
        <v>1159977</v>
      </c>
      <c r="U14" s="35">
        <v>1200000</v>
      </c>
    </row>
    <row r="15" spans="1:21" ht="12" customHeight="1" x14ac:dyDescent="0.2">
      <c r="A15" s="10" t="s">
        <v>9</v>
      </c>
      <c r="B15" s="11">
        <v>8250</v>
      </c>
      <c r="C15" s="11">
        <v>8250</v>
      </c>
      <c r="D15" s="11">
        <v>7000</v>
      </c>
      <c r="E15" s="11">
        <v>16500</v>
      </c>
      <c r="F15" s="12" t="s">
        <v>30</v>
      </c>
      <c r="G15" s="11">
        <v>10000</v>
      </c>
      <c r="H15" s="11">
        <v>12500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39">
        <v>0</v>
      </c>
      <c r="U15" s="39" t="s">
        <v>30</v>
      </c>
    </row>
    <row r="16" spans="1:21" ht="12" customHeight="1" x14ac:dyDescent="0.2">
      <c r="A16" s="23" t="s">
        <v>38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761545</v>
      </c>
      <c r="T16" s="35">
        <v>688225</v>
      </c>
      <c r="U16" s="35">
        <v>729017</v>
      </c>
    </row>
    <row r="17" spans="1:21" ht="12" customHeight="1" x14ac:dyDescent="0.2">
      <c r="A17" s="10" t="s">
        <v>10</v>
      </c>
      <c r="B17" s="11">
        <v>16700</v>
      </c>
      <c r="C17" s="11">
        <v>10020</v>
      </c>
      <c r="D17" s="12" t="s">
        <v>30</v>
      </c>
      <c r="E17" s="11">
        <v>20000</v>
      </c>
      <c r="F17" s="12" t="s">
        <v>30</v>
      </c>
      <c r="G17" s="12" t="s">
        <v>30</v>
      </c>
      <c r="H17" s="12" t="s">
        <v>30</v>
      </c>
      <c r="I17" s="12" t="s">
        <v>30</v>
      </c>
      <c r="J17" s="11">
        <v>97398</v>
      </c>
      <c r="K17" s="11">
        <v>92150</v>
      </c>
      <c r="L17" s="11">
        <v>100000</v>
      </c>
      <c r="M17" s="11">
        <v>100000</v>
      </c>
      <c r="N17" s="11">
        <v>79234.75</v>
      </c>
      <c r="O17" s="11">
        <v>76910.05</v>
      </c>
      <c r="P17" s="11">
        <v>80000</v>
      </c>
      <c r="Q17" s="11">
        <v>50000</v>
      </c>
      <c r="R17" s="11">
        <v>0</v>
      </c>
      <c r="S17" s="11">
        <v>0</v>
      </c>
      <c r="T17" s="37">
        <v>0</v>
      </c>
      <c r="U17" s="37">
        <v>0</v>
      </c>
    </row>
    <row r="18" spans="1:21" ht="12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7"/>
      <c r="U18" s="37"/>
    </row>
    <row r="19" spans="1:21" ht="12" customHeight="1" x14ac:dyDescent="0.2">
      <c r="A19" s="21" t="s">
        <v>11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7701502</v>
      </c>
      <c r="T19" s="34">
        <v>7461582</v>
      </c>
      <c r="U19" s="34">
        <f>U20+U21+U22+U23+U24+U25+U26+U27</f>
        <v>8064000</v>
      </c>
    </row>
    <row r="20" spans="1:21" ht="12" customHeight="1" x14ac:dyDescent="0.2">
      <c r="A20" s="10" t="s">
        <v>42</v>
      </c>
      <c r="B20" s="11">
        <v>1510205</v>
      </c>
      <c r="C20" s="11">
        <v>1465631</v>
      </c>
      <c r="D20" s="11">
        <v>1684746</v>
      </c>
      <c r="E20" s="11">
        <v>1692747</v>
      </c>
      <c r="F20" s="11">
        <v>1919676.7</v>
      </c>
      <c r="G20" s="11">
        <v>1643570</v>
      </c>
      <c r="H20" s="11">
        <v>1512905.2</v>
      </c>
      <c r="I20" s="11">
        <v>1811557</v>
      </c>
      <c r="J20" s="11">
        <v>1995800</v>
      </c>
      <c r="K20" s="11">
        <v>599839</v>
      </c>
      <c r="L20" s="11">
        <v>885697.01</v>
      </c>
      <c r="M20" s="11">
        <v>886623</v>
      </c>
      <c r="N20" s="11">
        <v>537899.94999999995</v>
      </c>
      <c r="O20" s="11">
        <v>588117.65</v>
      </c>
      <c r="P20" s="11">
        <v>724000</v>
      </c>
      <c r="Q20" s="11">
        <v>724000</v>
      </c>
      <c r="R20" s="11">
        <v>678290</v>
      </c>
      <c r="S20" s="11">
        <v>800000</v>
      </c>
      <c r="T20" s="32">
        <v>793056</v>
      </c>
      <c r="U20" s="32">
        <v>795979</v>
      </c>
    </row>
    <row r="21" spans="1:21" ht="12" customHeight="1" x14ac:dyDescent="0.2">
      <c r="A21" s="23" t="s">
        <v>57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  <c r="T21" s="35">
        <v>250000</v>
      </c>
      <c r="U21" s="35">
        <v>280000</v>
      </c>
    </row>
    <row r="22" spans="1:21" ht="12" customHeight="1" x14ac:dyDescent="0.2">
      <c r="A22" s="10" t="s">
        <v>12</v>
      </c>
      <c r="B22" s="11">
        <v>2008100</v>
      </c>
      <c r="C22" s="11">
        <v>1613305</v>
      </c>
      <c r="D22" s="11">
        <v>1901984</v>
      </c>
      <c r="E22" s="11">
        <v>2381711</v>
      </c>
      <c r="F22" s="11">
        <v>2607738.5</v>
      </c>
      <c r="G22" s="11">
        <v>2504946</v>
      </c>
      <c r="H22" s="11">
        <v>2425149</v>
      </c>
      <c r="I22" s="11">
        <v>2119312</v>
      </c>
      <c r="J22" s="11">
        <v>2225000</v>
      </c>
      <c r="K22" s="11">
        <v>2121839</v>
      </c>
      <c r="L22" s="11">
        <v>2274141.56</v>
      </c>
      <c r="M22" s="11">
        <v>2327500</v>
      </c>
      <c r="N22" s="11">
        <v>2402200</v>
      </c>
      <c r="O22" s="11">
        <v>2327650</v>
      </c>
      <c r="P22" s="11">
        <v>2300000</v>
      </c>
      <c r="Q22" s="11">
        <v>2047187</v>
      </c>
      <c r="R22" s="11">
        <v>2250000</v>
      </c>
      <c r="S22" s="11">
        <v>2086589</v>
      </c>
      <c r="T22" s="32">
        <v>1451557</v>
      </c>
      <c r="U22" s="32">
        <v>1980049</v>
      </c>
    </row>
    <row r="23" spans="1:21" ht="12" customHeight="1" x14ac:dyDescent="0.2">
      <c r="A23" s="23" t="s">
        <v>13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  <c r="T23" s="35">
        <v>296969</v>
      </c>
      <c r="U23" s="35">
        <v>329972</v>
      </c>
    </row>
    <row r="24" spans="1:21" ht="12" customHeight="1" x14ac:dyDescent="0.2">
      <c r="A24" s="10" t="s">
        <v>14</v>
      </c>
      <c r="B24" s="11">
        <v>1125000</v>
      </c>
      <c r="C24" s="11">
        <v>1125000</v>
      </c>
      <c r="D24" s="11">
        <v>750000</v>
      </c>
      <c r="E24" s="11">
        <v>705000</v>
      </c>
      <c r="F24" s="11">
        <v>1180890</v>
      </c>
      <c r="G24" s="11">
        <v>717959</v>
      </c>
      <c r="H24" s="11">
        <v>700625</v>
      </c>
      <c r="I24" s="11">
        <v>593407</v>
      </c>
      <c r="J24" s="11">
        <v>630000</v>
      </c>
      <c r="K24" s="11">
        <v>578750</v>
      </c>
      <c r="L24" s="11">
        <v>646757.80000000005</v>
      </c>
      <c r="M24" s="11">
        <v>613250</v>
      </c>
      <c r="N24" s="11">
        <v>537899.94999999995</v>
      </c>
      <c r="O24" s="11">
        <v>573250</v>
      </c>
      <c r="P24" s="11">
        <v>573250</v>
      </c>
      <c r="Q24" s="11">
        <v>573500</v>
      </c>
      <c r="R24" s="11">
        <v>570000</v>
      </c>
      <c r="S24" s="11">
        <v>570000</v>
      </c>
      <c r="T24" s="32">
        <v>570000</v>
      </c>
      <c r="U24" s="32">
        <v>570000</v>
      </c>
    </row>
    <row r="25" spans="1:21" ht="12" customHeight="1" x14ac:dyDescent="0.2">
      <c r="A25" s="23" t="s">
        <v>15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  <c r="T25" s="36">
        <v>480000</v>
      </c>
      <c r="U25" s="36">
        <v>488000</v>
      </c>
    </row>
    <row r="26" spans="1:21" ht="12" customHeight="1" x14ac:dyDescent="0.2">
      <c r="A26" s="10" t="s">
        <v>16</v>
      </c>
      <c r="B26" s="12" t="s">
        <v>30</v>
      </c>
      <c r="C26" s="12" t="s">
        <v>30</v>
      </c>
      <c r="D26" s="11">
        <v>641946</v>
      </c>
      <c r="E26" s="11">
        <v>800000</v>
      </c>
      <c r="F26" s="11">
        <v>800000</v>
      </c>
      <c r="G26" s="11">
        <v>700000</v>
      </c>
      <c r="H26" s="11">
        <v>665000</v>
      </c>
      <c r="I26" s="11">
        <v>423862</v>
      </c>
      <c r="J26" s="11">
        <v>425000</v>
      </c>
      <c r="K26" s="11">
        <v>424068</v>
      </c>
      <c r="L26" s="11">
        <v>474697</v>
      </c>
      <c r="M26" s="11">
        <v>420000</v>
      </c>
      <c r="N26" s="11">
        <v>420000</v>
      </c>
      <c r="O26" s="11">
        <v>420000</v>
      </c>
      <c r="P26" s="11">
        <v>400000</v>
      </c>
      <c r="Q26" s="11">
        <v>400000</v>
      </c>
      <c r="R26" s="11">
        <v>415000</v>
      </c>
      <c r="S26" s="11">
        <v>420000</v>
      </c>
      <c r="T26" s="32">
        <v>420000</v>
      </c>
      <c r="U26" s="32">
        <v>420000</v>
      </c>
    </row>
    <row r="27" spans="1:21" ht="12" customHeight="1" x14ac:dyDescent="0.2">
      <c r="A27" s="23" t="s">
        <v>58</v>
      </c>
      <c r="B27" s="25" t="s">
        <v>30</v>
      </c>
      <c r="C27" s="25" t="s">
        <v>30</v>
      </c>
      <c r="D27" s="25" t="s">
        <v>30</v>
      </c>
      <c r="E27" s="25" t="s">
        <v>30</v>
      </c>
      <c r="F27" s="25" t="s">
        <v>30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2785413</v>
      </c>
      <c r="T27" s="35">
        <v>3200000</v>
      </c>
      <c r="U27" s="35">
        <v>3200000</v>
      </c>
    </row>
    <row r="28" spans="1:21" ht="12" customHeight="1" x14ac:dyDescent="0.2">
      <c r="A28" s="10" t="s">
        <v>24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1">
        <v>203828</v>
      </c>
      <c r="H28" s="11">
        <v>186242.55</v>
      </c>
      <c r="I28" s="11">
        <v>241500</v>
      </c>
      <c r="J28" s="11">
        <v>190000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39" t="s">
        <v>30</v>
      </c>
      <c r="U28" s="39" t="s">
        <v>30</v>
      </c>
    </row>
    <row r="29" spans="1:21" ht="12" customHeight="1" x14ac:dyDescent="0.2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  <c r="N29" s="12"/>
      <c r="O29" s="12"/>
      <c r="P29" s="12"/>
      <c r="Q29" s="12"/>
      <c r="R29" s="12"/>
      <c r="S29" s="12"/>
      <c r="T29" s="39"/>
      <c r="U29" s="39"/>
    </row>
    <row r="30" spans="1:21" ht="12" customHeight="1" x14ac:dyDescent="0.2">
      <c r="A30" s="21" t="s">
        <v>62</v>
      </c>
      <c r="B30" s="22">
        <f t="shared" ref="B30:H30" si="3">SUM(B33:B39)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SUM(L31:L39)</f>
        <v>9910122.0700000003</v>
      </c>
      <c r="M30" s="22">
        <v>10945500</v>
      </c>
      <c r="N30" s="22">
        <f>SUM(N31:N39)</f>
        <v>10419147.1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12484903</v>
      </c>
      <c r="T30" s="34">
        <f>T31+T33+T34+T35+T37+T38</f>
        <v>12531281</v>
      </c>
      <c r="U30" s="34">
        <f>U31+U33+U34+U35+U37+U38</f>
        <v>13492307</v>
      </c>
    </row>
    <row r="31" spans="1:21" s="29" customFormat="1" ht="12" customHeight="1" x14ac:dyDescent="0.2">
      <c r="A31" s="31" t="s">
        <v>39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1">
        <v>224588</v>
      </c>
      <c r="L31" s="11">
        <v>284000</v>
      </c>
      <c r="M31" s="11">
        <v>284000</v>
      </c>
      <c r="N31" s="11">
        <v>415000</v>
      </c>
      <c r="O31" s="11">
        <v>320000</v>
      </c>
      <c r="P31" s="11">
        <v>320000</v>
      </c>
      <c r="Q31" s="11">
        <v>320000</v>
      </c>
      <c r="R31" s="11">
        <v>320000</v>
      </c>
      <c r="S31" s="11">
        <v>287432</v>
      </c>
      <c r="T31" s="32">
        <v>320000</v>
      </c>
      <c r="U31" s="32">
        <v>320000</v>
      </c>
    </row>
    <row r="32" spans="1:21" ht="12" customHeight="1" x14ac:dyDescent="0.2">
      <c r="A32" s="23" t="s">
        <v>63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>
        <v>0</v>
      </c>
      <c r="R32" s="24">
        <v>27500</v>
      </c>
      <c r="S32" s="24">
        <v>0</v>
      </c>
      <c r="T32" s="41">
        <v>0</v>
      </c>
      <c r="U32" s="41" t="s">
        <v>74</v>
      </c>
    </row>
    <row r="33" spans="1:1592" ht="12" customHeight="1" x14ac:dyDescent="0.2">
      <c r="A33" s="31" t="s">
        <v>17</v>
      </c>
      <c r="B33" s="11">
        <v>5797162</v>
      </c>
      <c r="C33" s="11">
        <v>4170782</v>
      </c>
      <c r="D33" s="11">
        <v>4355237</v>
      </c>
      <c r="E33" s="11">
        <v>5137146</v>
      </c>
      <c r="F33" s="11">
        <v>5852470.5</v>
      </c>
      <c r="G33" s="11">
        <v>2557775</v>
      </c>
      <c r="H33" s="11">
        <v>2968179</v>
      </c>
      <c r="I33" s="11">
        <v>3113383</v>
      </c>
      <c r="J33" s="11">
        <v>3286558</v>
      </c>
      <c r="K33" s="11">
        <v>3273455</v>
      </c>
      <c r="L33" s="11">
        <v>3315210.49</v>
      </c>
      <c r="M33" s="11">
        <v>3168500</v>
      </c>
      <c r="N33" s="11">
        <v>2629573.5</v>
      </c>
      <c r="O33" s="11">
        <v>2860444.88</v>
      </c>
      <c r="P33" s="11">
        <v>2580000</v>
      </c>
      <c r="Q33" s="11">
        <v>2580000</v>
      </c>
      <c r="R33" s="11">
        <v>2860000</v>
      </c>
      <c r="S33" s="11">
        <v>2420000</v>
      </c>
      <c r="T33" s="32">
        <v>2420000</v>
      </c>
      <c r="U33" s="32">
        <v>2440000</v>
      </c>
    </row>
    <row r="34" spans="1:1592" ht="12" customHeight="1" x14ac:dyDescent="0.2">
      <c r="A34" s="23" t="s">
        <v>47</v>
      </c>
      <c r="B34" s="25" t="s">
        <v>30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53</v>
      </c>
      <c r="T34" s="35">
        <v>4080000</v>
      </c>
      <c r="U34" s="35">
        <v>4708000</v>
      </c>
    </row>
    <row r="35" spans="1:1592" ht="12" customHeight="1" x14ac:dyDescent="0.2">
      <c r="A35" s="31" t="s">
        <v>67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1">
        <v>3088450</v>
      </c>
      <c r="H35" s="11">
        <v>2834250</v>
      </c>
      <c r="I35" s="11">
        <v>2734250</v>
      </c>
      <c r="J35" s="11">
        <v>2701141</v>
      </c>
      <c r="K35" s="11">
        <v>2736783</v>
      </c>
      <c r="L35" s="11">
        <v>2778410</v>
      </c>
      <c r="M35" s="11">
        <v>2778410</v>
      </c>
      <c r="N35" s="11">
        <v>2782108.23</v>
      </c>
      <c r="O35" s="11">
        <v>2690122.52</v>
      </c>
      <c r="P35" s="11">
        <v>2620000</v>
      </c>
      <c r="Q35" s="11">
        <v>2620000</v>
      </c>
      <c r="R35" s="11">
        <v>2671500</v>
      </c>
      <c r="S35" s="11">
        <v>2680470</v>
      </c>
      <c r="T35" s="32">
        <v>2640000</v>
      </c>
      <c r="U35" s="32">
        <v>2653360</v>
      </c>
    </row>
    <row r="36" spans="1:1592" ht="12" customHeight="1" x14ac:dyDescent="0.2">
      <c r="A36" s="26" t="s">
        <v>18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5" t="s">
        <v>30</v>
      </c>
      <c r="L36" s="24">
        <v>4000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38">
        <v>0</v>
      </c>
      <c r="U36" s="38" t="s">
        <v>74</v>
      </c>
    </row>
    <row r="37" spans="1:1592" s="29" customFormat="1" ht="12" customHeight="1" x14ac:dyDescent="0.2">
      <c r="A37" s="30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2"/>
      <c r="N37" s="12"/>
      <c r="O37" s="12"/>
      <c r="P37" s="12">
        <v>3040000</v>
      </c>
      <c r="Q37" s="12">
        <v>3003619</v>
      </c>
      <c r="R37" s="12">
        <v>3030000</v>
      </c>
      <c r="S37" s="12">
        <v>3017001</v>
      </c>
      <c r="T37" s="33">
        <v>2921281</v>
      </c>
      <c r="U37" s="33">
        <v>3036493</v>
      </c>
    </row>
    <row r="38" spans="1:1592" ht="12" customHeight="1" x14ac:dyDescent="0.2">
      <c r="A38" s="26" t="s">
        <v>75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5"/>
      <c r="N38" s="25"/>
      <c r="O38" s="25"/>
      <c r="P38" s="25" t="s">
        <v>30</v>
      </c>
      <c r="Q38" s="25">
        <v>1000000</v>
      </c>
      <c r="R38" s="25">
        <v>65000</v>
      </c>
      <c r="S38" s="25"/>
      <c r="T38" s="44">
        <v>150000</v>
      </c>
      <c r="U38" s="44">
        <v>334454</v>
      </c>
    </row>
    <row r="39" spans="1:1592" ht="12" customHeight="1" x14ac:dyDescent="0.2">
      <c r="A39" s="31" t="s">
        <v>68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12" t="s">
        <v>30</v>
      </c>
      <c r="J39" s="12" t="s">
        <v>30</v>
      </c>
      <c r="K39" s="12" t="s">
        <v>30</v>
      </c>
      <c r="L39" s="11">
        <v>162617.95000000001</v>
      </c>
      <c r="M39" s="11">
        <v>550000</v>
      </c>
      <c r="N39" s="12">
        <v>521072</v>
      </c>
      <c r="O39" s="12">
        <v>674954.65</v>
      </c>
      <c r="P39" s="12">
        <v>599867.15</v>
      </c>
      <c r="Q39" s="12" t="s">
        <v>30</v>
      </c>
      <c r="R39" s="12" t="s">
        <v>30</v>
      </c>
      <c r="S39" s="12" t="s">
        <v>30</v>
      </c>
      <c r="T39" s="39">
        <v>0</v>
      </c>
      <c r="U39" s="39">
        <v>0</v>
      </c>
    </row>
    <row r="40" spans="1:1592" s="9" customFormat="1" ht="12" customHeight="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39"/>
      <c r="U40" s="39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</row>
    <row r="41" spans="1:1592" ht="12" customHeight="1" x14ac:dyDescent="0.2">
      <c r="A41" s="21" t="s">
        <v>59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3428527</v>
      </c>
      <c r="T41" s="34">
        <v>3892790</v>
      </c>
      <c r="U41" s="34">
        <f>U42+U43+U44+U45+U46+U47</f>
        <v>4310111</v>
      </c>
    </row>
    <row r="42" spans="1:1592" ht="12" customHeight="1" x14ac:dyDescent="0.2">
      <c r="A42" s="14" t="s">
        <v>49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2"/>
      <c r="N42" s="12"/>
      <c r="O42" s="12"/>
      <c r="P42" s="12">
        <v>265000</v>
      </c>
      <c r="Q42" s="12">
        <v>1129664</v>
      </c>
      <c r="R42" s="12">
        <v>1963521</v>
      </c>
      <c r="S42" s="12">
        <v>2527378</v>
      </c>
      <c r="T42" s="33">
        <v>2885753</v>
      </c>
      <c r="U42" s="33">
        <v>2718515</v>
      </c>
    </row>
    <row r="43" spans="1:1592" ht="12" customHeight="1" x14ac:dyDescent="0.2">
      <c r="A43" s="27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  <c r="T43" s="36">
        <v>700000</v>
      </c>
      <c r="U43" s="36">
        <v>700000</v>
      </c>
    </row>
    <row r="44" spans="1:1592" ht="12" customHeight="1" x14ac:dyDescent="0.2">
      <c r="A44" s="14" t="s">
        <v>16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2"/>
      <c r="N44" s="12"/>
      <c r="O44" s="12"/>
      <c r="P44" s="12" t="s">
        <v>54</v>
      </c>
      <c r="Q44" s="12">
        <v>50000</v>
      </c>
      <c r="R44" s="12">
        <v>55000</v>
      </c>
      <c r="S44" s="12">
        <v>60000</v>
      </c>
      <c r="T44" s="33">
        <v>156951</v>
      </c>
      <c r="U44" s="33">
        <v>149997</v>
      </c>
    </row>
    <row r="45" spans="1:1592" ht="12" customHeight="1" x14ac:dyDescent="0.2">
      <c r="A45" s="27" t="s">
        <v>50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41149</v>
      </c>
      <c r="T45" s="36">
        <v>20552</v>
      </c>
      <c r="U45" s="36">
        <v>566599</v>
      </c>
    </row>
    <row r="46" spans="1:1592" ht="12" customHeight="1" x14ac:dyDescent="0.2">
      <c r="A46" s="14" t="s">
        <v>51</v>
      </c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2"/>
      <c r="N46" s="12"/>
      <c r="O46" s="12"/>
      <c r="P46" s="12">
        <v>74867</v>
      </c>
      <c r="Q46" s="12">
        <v>120000</v>
      </c>
      <c r="R46" s="12">
        <v>120000</v>
      </c>
      <c r="S46" s="12">
        <v>100000</v>
      </c>
      <c r="T46" s="33">
        <v>129534</v>
      </c>
      <c r="U46" s="33">
        <v>125000</v>
      </c>
    </row>
    <row r="47" spans="1:1592" ht="12" customHeight="1" x14ac:dyDescent="0.2">
      <c r="A47" s="27" t="s">
        <v>76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5"/>
      <c r="M47" s="36"/>
      <c r="N47" s="36"/>
      <c r="O47" s="36"/>
      <c r="P47" s="36"/>
      <c r="Q47" s="36"/>
      <c r="R47" s="36"/>
      <c r="S47" s="36"/>
      <c r="T47" s="36">
        <v>143476</v>
      </c>
      <c r="U47" s="36">
        <v>50000</v>
      </c>
    </row>
    <row r="48" spans="1:1592" s="9" customFormat="1" ht="12" customHeight="1" x14ac:dyDescent="0.2">
      <c r="A48" s="15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1"/>
      <c r="M48" s="12"/>
      <c r="N48" s="12"/>
      <c r="O48" s="12"/>
      <c r="P48" s="12"/>
      <c r="Q48" s="12"/>
      <c r="R48" s="12"/>
      <c r="S48" s="12"/>
      <c r="T48" s="39"/>
      <c r="U48" s="39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  <c r="BCO48" s="6"/>
      <c r="BCP48" s="6"/>
      <c r="BCQ48" s="6"/>
      <c r="BCR48" s="6"/>
      <c r="BCS48" s="6"/>
      <c r="BCT48" s="6"/>
      <c r="BCU48" s="6"/>
      <c r="BCV48" s="6"/>
      <c r="BCW48" s="6"/>
      <c r="BCX48" s="6"/>
      <c r="BCY48" s="6"/>
      <c r="BCZ48" s="6"/>
      <c r="BDA48" s="6"/>
      <c r="BDB48" s="6"/>
      <c r="BDC48" s="6"/>
      <c r="BDD48" s="6"/>
      <c r="BDE48" s="6"/>
      <c r="BDF48" s="6"/>
      <c r="BDG48" s="6"/>
      <c r="BDH48" s="6"/>
      <c r="BDI48" s="6"/>
      <c r="BDJ48" s="6"/>
      <c r="BDK48" s="6"/>
      <c r="BDL48" s="6"/>
      <c r="BDM48" s="6"/>
      <c r="BDN48" s="6"/>
      <c r="BDO48" s="6"/>
      <c r="BDP48" s="6"/>
      <c r="BDQ48" s="6"/>
      <c r="BDR48" s="6"/>
      <c r="BDS48" s="6"/>
      <c r="BDT48" s="6"/>
      <c r="BDU48" s="6"/>
      <c r="BDV48" s="6"/>
      <c r="BDW48" s="6"/>
      <c r="BDX48" s="6"/>
      <c r="BDY48" s="6"/>
      <c r="BDZ48" s="6"/>
      <c r="BEA48" s="6"/>
      <c r="BEB48" s="6"/>
      <c r="BEC48" s="6"/>
      <c r="BED48" s="6"/>
      <c r="BEE48" s="6"/>
      <c r="BEF48" s="6"/>
      <c r="BEG48" s="6"/>
      <c r="BEH48" s="6"/>
      <c r="BEI48" s="6"/>
      <c r="BEJ48" s="6"/>
      <c r="BEK48" s="6"/>
      <c r="BEL48" s="6"/>
      <c r="BEM48" s="6"/>
      <c r="BEN48" s="6"/>
      <c r="BEO48" s="6"/>
      <c r="BEP48" s="6"/>
      <c r="BEQ48" s="6"/>
      <c r="BER48" s="6"/>
      <c r="BES48" s="6"/>
      <c r="BET48" s="6"/>
      <c r="BEU48" s="6"/>
      <c r="BEV48" s="6"/>
      <c r="BEW48" s="6"/>
      <c r="BEX48" s="6"/>
      <c r="BEY48" s="6"/>
      <c r="BEZ48" s="6"/>
      <c r="BFA48" s="6"/>
      <c r="BFB48" s="6"/>
      <c r="BFC48" s="6"/>
      <c r="BFD48" s="6"/>
      <c r="BFE48" s="6"/>
      <c r="BFF48" s="6"/>
      <c r="BFG48" s="6"/>
      <c r="BFH48" s="6"/>
      <c r="BFI48" s="6"/>
      <c r="BFJ48" s="6"/>
      <c r="BFK48" s="6"/>
      <c r="BFL48" s="6"/>
      <c r="BFM48" s="6"/>
      <c r="BFN48" s="6"/>
      <c r="BFO48" s="6"/>
      <c r="BFP48" s="6"/>
      <c r="BFQ48" s="6"/>
      <c r="BFR48" s="6"/>
      <c r="BFS48" s="6"/>
      <c r="BFT48" s="6"/>
      <c r="BFU48" s="6"/>
      <c r="BFV48" s="6"/>
      <c r="BFW48" s="6"/>
      <c r="BFX48" s="6"/>
      <c r="BFY48" s="6"/>
      <c r="BFZ48" s="6"/>
      <c r="BGA48" s="6"/>
      <c r="BGB48" s="6"/>
      <c r="BGC48" s="6"/>
      <c r="BGD48" s="6"/>
      <c r="BGE48" s="6"/>
      <c r="BGF48" s="6"/>
      <c r="BGG48" s="6"/>
      <c r="BGH48" s="6"/>
      <c r="BGI48" s="6"/>
      <c r="BGJ48" s="6"/>
      <c r="BGK48" s="6"/>
      <c r="BGL48" s="6"/>
      <c r="BGM48" s="6"/>
      <c r="BGN48" s="6"/>
      <c r="BGO48" s="6"/>
      <c r="BGP48" s="6"/>
      <c r="BGQ48" s="6"/>
      <c r="BGR48" s="6"/>
      <c r="BGS48" s="6"/>
      <c r="BGT48" s="6"/>
      <c r="BGU48" s="6"/>
      <c r="BGV48" s="6"/>
      <c r="BGW48" s="6"/>
      <c r="BGX48" s="6"/>
      <c r="BGY48" s="6"/>
      <c r="BGZ48" s="6"/>
      <c r="BHA48" s="6"/>
      <c r="BHB48" s="6"/>
      <c r="BHC48" s="6"/>
      <c r="BHD48" s="6"/>
      <c r="BHE48" s="6"/>
      <c r="BHF48" s="6"/>
      <c r="BHG48" s="6"/>
      <c r="BHH48" s="6"/>
      <c r="BHI48" s="6"/>
      <c r="BHJ48" s="6"/>
      <c r="BHK48" s="6"/>
      <c r="BHL48" s="6"/>
      <c r="BHM48" s="6"/>
      <c r="BHN48" s="6"/>
      <c r="BHO48" s="6"/>
      <c r="BHP48" s="6"/>
      <c r="BHQ48" s="6"/>
      <c r="BHR48" s="6"/>
      <c r="BHS48" s="6"/>
      <c r="BHT48" s="6"/>
      <c r="BHU48" s="6"/>
      <c r="BHV48" s="6"/>
      <c r="BHW48" s="6"/>
      <c r="BHX48" s="6"/>
      <c r="BHY48" s="6"/>
      <c r="BHZ48" s="6"/>
      <c r="BIA48" s="6"/>
      <c r="BIB48" s="6"/>
      <c r="BIC48" s="6"/>
      <c r="BID48" s="6"/>
      <c r="BIE48" s="6"/>
      <c r="BIF48" s="6"/>
    </row>
    <row r="49" spans="1:21" ht="12" customHeight="1" x14ac:dyDescent="0.2">
      <c r="A49" s="21" t="s">
        <v>60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>
        <v>831969</v>
      </c>
      <c r="R49" s="22">
        <v>662599</v>
      </c>
      <c r="S49" s="22">
        <v>1585042.78</v>
      </c>
      <c r="T49" s="34">
        <v>1947004.56</v>
      </c>
      <c r="U49" s="34">
        <v>2503653</v>
      </c>
    </row>
    <row r="50" spans="1:21" ht="12" customHeight="1" x14ac:dyDescent="0.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1"/>
      <c r="M50" s="12"/>
      <c r="N50" s="12"/>
      <c r="O50" s="12"/>
      <c r="P50" s="12"/>
      <c r="Q50" s="12"/>
      <c r="R50" s="12"/>
      <c r="S50" s="12"/>
      <c r="T50" s="33"/>
      <c r="U50" s="33"/>
    </row>
    <row r="51" spans="1:21" ht="12" customHeight="1" x14ac:dyDescent="0.2">
      <c r="A51" s="21" t="s">
        <v>19</v>
      </c>
      <c r="B51" s="22">
        <v>53422045</v>
      </c>
      <c r="C51" s="22">
        <v>57647942</v>
      </c>
      <c r="D51" s="22">
        <v>57235759</v>
      </c>
      <c r="E51" s="22">
        <v>55502114</v>
      </c>
      <c r="F51" s="22">
        <v>61482369.000000007</v>
      </c>
      <c r="G51" s="22">
        <v>61958015</v>
      </c>
      <c r="H51" s="22">
        <v>51902720.799999997</v>
      </c>
      <c r="I51" s="22">
        <v>53347417</v>
      </c>
      <c r="J51" s="22">
        <v>52399396</v>
      </c>
      <c r="K51" s="22">
        <v>50023062</v>
      </c>
      <c r="L51" s="22">
        <v>50601864</v>
      </c>
      <c r="M51" s="22">
        <v>55223365</v>
      </c>
      <c r="N51" s="22">
        <v>55754146.679999992</v>
      </c>
      <c r="O51" s="22">
        <v>59605029.219999999</v>
      </c>
      <c r="P51" s="22">
        <v>53680965.139999993</v>
      </c>
      <c r="Q51" s="22"/>
      <c r="R51" s="22"/>
      <c r="S51" s="22"/>
      <c r="T51" s="34"/>
      <c r="U51" s="34"/>
    </row>
    <row r="52" spans="1:21" ht="12" customHeight="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32"/>
      <c r="U52" s="32"/>
    </row>
    <row r="53" spans="1:21" ht="12" customHeight="1" x14ac:dyDescent="0.2">
      <c r="A53" s="21" t="s">
        <v>61</v>
      </c>
      <c r="B53" s="22">
        <v>6000000</v>
      </c>
      <c r="C53" s="22">
        <v>1873084</v>
      </c>
      <c r="D53" s="22">
        <v>2746483</v>
      </c>
      <c r="E53" s="22">
        <v>3296362</v>
      </c>
      <c r="F53" s="22">
        <v>2586065</v>
      </c>
      <c r="G53" s="22">
        <v>1182059</v>
      </c>
      <c r="H53" s="22">
        <v>1296533</v>
      </c>
      <c r="I53" s="22">
        <v>2300000</v>
      </c>
      <c r="J53" s="22">
        <v>2283705</v>
      </c>
      <c r="K53" s="22">
        <v>2500000</v>
      </c>
      <c r="L53" s="22">
        <v>2617000</v>
      </c>
      <c r="M53" s="22">
        <v>2861690</v>
      </c>
      <c r="N53" s="22">
        <v>2807111.93</v>
      </c>
      <c r="O53" s="22">
        <v>2993470.04</v>
      </c>
      <c r="P53" s="22">
        <v>3040000</v>
      </c>
      <c r="Q53" s="22"/>
      <c r="R53" s="22"/>
      <c r="S53" s="22"/>
      <c r="T53" s="34"/>
      <c r="U53" s="34"/>
    </row>
    <row r="54" spans="1:21" ht="12" customHeight="1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32"/>
      <c r="U54" s="32"/>
    </row>
    <row r="55" spans="1:21" ht="12" customHeight="1" x14ac:dyDescent="0.2">
      <c r="A55" s="21" t="s">
        <v>20</v>
      </c>
      <c r="B55" s="22">
        <v>59422045</v>
      </c>
      <c r="C55" s="22">
        <v>59521026</v>
      </c>
      <c r="D55" s="22">
        <v>59982242</v>
      </c>
      <c r="E55" s="22">
        <v>58798476</v>
      </c>
      <c r="F55" s="22">
        <v>64974645.150000006</v>
      </c>
      <c r="G55" s="22">
        <v>63140074</v>
      </c>
      <c r="H55" s="22">
        <v>53199253.799999997</v>
      </c>
      <c r="I55" s="22">
        <v>55647417</v>
      </c>
      <c r="J55" s="22">
        <v>54683101</v>
      </c>
      <c r="K55" s="22">
        <v>52523062</v>
      </c>
      <c r="L55" s="22">
        <v>53218864</v>
      </c>
      <c r="M55" s="22">
        <v>58085055</v>
      </c>
      <c r="N55" s="22">
        <v>58561258.609999992</v>
      </c>
      <c r="O55" s="22">
        <v>62598499.259999998</v>
      </c>
      <c r="P55" s="22">
        <v>56720965.139999993</v>
      </c>
      <c r="Q55" s="22">
        <v>59670414</v>
      </c>
      <c r="R55" s="22">
        <v>61106003</v>
      </c>
      <c r="S55" s="22">
        <f>S49+S41+S30+S19+S12+S5</f>
        <v>62236519.780000001</v>
      </c>
      <c r="T55" s="34">
        <f>T49+T41+T30+T19+T12+T5</f>
        <v>63743781.560000002</v>
      </c>
      <c r="U55" s="34">
        <f>U49+U41+U30+U19+U12+U5</f>
        <v>65624088</v>
      </c>
    </row>
    <row r="57" spans="1:21" x14ac:dyDescent="0.2">
      <c r="A57" s="16" t="s">
        <v>34</v>
      </c>
    </row>
    <row r="58" spans="1:21" x14ac:dyDescent="0.2">
      <c r="A58" s="17" t="s">
        <v>40</v>
      </c>
    </row>
    <row r="59" spans="1:21" x14ac:dyDescent="0.2">
      <c r="A59" s="17" t="s">
        <v>44</v>
      </c>
    </row>
    <row r="60" spans="1:21" x14ac:dyDescent="0.2">
      <c r="A60" s="17" t="s">
        <v>43</v>
      </c>
    </row>
    <row r="61" spans="1:21" x14ac:dyDescent="0.2">
      <c r="A61" s="17" t="s">
        <v>65</v>
      </c>
    </row>
    <row r="62" spans="1:21" x14ac:dyDescent="0.2">
      <c r="A62" s="16" t="s">
        <v>66</v>
      </c>
    </row>
    <row r="63" spans="1:21" x14ac:dyDescent="0.2">
      <c r="A63" s="18" t="s">
        <v>52</v>
      </c>
    </row>
    <row r="64" spans="1:21" x14ac:dyDescent="0.2">
      <c r="A64" s="18" t="s">
        <v>70</v>
      </c>
    </row>
    <row r="66" spans="1:1" x14ac:dyDescent="0.2">
      <c r="A66" s="1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67" orientation="portrait" r:id="rId1"/>
  <colBreaks count="1" manualBreakCount="1">
    <brk id="10" max="6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d"/>
    <f:field ref="objsubject" par="" edit="true" text=""/>
    <f:field ref="objcreatedby" par="" text="Bühlmann, Monique, BLW"/>
    <f:field ref="objcreatedat" par="" text="26.12.2018 11:41:14"/>
    <f:field ref="objchangedby" par="" text="Degiorgi, Paolo, BLW"/>
    <f:field ref="objmodifiedat" par="" text="04.11.2019 16:26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8_datenreihe_d"/>
    <f:field ref="CHPRECONFIG_1_1001_Objektname" par="" edit="true" text="2_ausgaben_qualitaets-und_absatzfoerderung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Degiorgi Paolo BLW</cp:lastModifiedBy>
  <cp:lastPrinted>2015-09-09T08:35:24Z</cp:lastPrinted>
  <dcterms:created xsi:type="dcterms:W3CDTF">2011-09-15T10:17:54Z</dcterms:created>
  <dcterms:modified xsi:type="dcterms:W3CDTF">2019-11-04T15:26:35Z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2</vt:lpwstr>
  </property>
  <property name="FSC#EVDCFG@15.1400:ActualVersionCreatedAt" pid="5" fmtid="{D5CDD505-2E9C-101B-9397-08002B2CF9AE}">
    <vt:lpwstr>2019-11-04T15:48:19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2_x005f_ausgaben_x005f_qualitaets-und_x005f_absatzfoerderung_x005f_1999-2018_x005f_datenreihe_x005f_d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*COO.2101.101.7.1381656*</vt:lpwstr>
  </property>
  <property name="FSC#COOELAK@1.1001:RefBarCode" pid="78" fmtid="{D5CDD505-2E9C-101B-9397-08002B2CF9AE}">
    <vt:lpwstr>*COO.2101.101.2.1381594*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032.1-00006/00007/00002/00002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COO.2101.101.7.1381656</vt:lpwstr>
  </property>
  <property name="FSC#FSCFOLIO@1.1001:docpropproject" pid="124" fmtid="{D5CDD505-2E9C-101B-9397-08002B2CF9AE}">
    <vt:lpwstr/>
  </property>
</Properties>
</file>